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nuel\Documents\"/>
    </mc:Choice>
  </mc:AlternateContent>
  <bookViews>
    <workbookView xWindow="0" yWindow="0" windowWidth="20490" windowHeight="7755"/>
  </bookViews>
  <sheets>
    <sheet name="Calculo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C16" i="2" l="1"/>
  <c r="D16" i="2"/>
  <c r="D17" i="2" s="1"/>
  <c r="E16" i="2"/>
  <c r="E17" i="2" s="1"/>
  <c r="B16" i="2"/>
  <c r="B28" i="2"/>
  <c r="B29" i="2" s="1"/>
  <c r="C56" i="2"/>
  <c r="C57" i="2" s="1"/>
  <c r="D56" i="2"/>
  <c r="D57" i="2" s="1"/>
  <c r="E56" i="2"/>
  <c r="E57" i="2" s="1"/>
  <c r="B56" i="2"/>
  <c r="B57" i="2" s="1"/>
  <c r="C43" i="2"/>
  <c r="C44" i="2" s="1"/>
  <c r="H39" i="2" s="1"/>
  <c r="D43" i="2"/>
  <c r="D44" i="2" s="1"/>
  <c r="E43" i="2"/>
  <c r="E44" i="2" s="1"/>
  <c r="B43" i="2"/>
  <c r="B44" i="2" s="1"/>
  <c r="C28" i="2"/>
  <c r="C29" i="2" s="1"/>
  <c r="D28" i="2"/>
  <c r="D29" i="2" s="1"/>
  <c r="E28" i="2"/>
  <c r="E29" i="2" s="1"/>
  <c r="C17" i="2"/>
  <c r="I26" i="2" l="1"/>
  <c r="H72" i="2"/>
  <c r="H73" i="2"/>
  <c r="J26" i="2"/>
  <c r="H26" i="2"/>
  <c r="H71" i="2"/>
  <c r="J39" i="2"/>
  <c r="I73" i="2"/>
  <c r="J54" i="2"/>
  <c r="J73" i="2"/>
  <c r="H54" i="2"/>
  <c r="I71" i="2"/>
  <c r="J71" i="2"/>
  <c r="I70" i="2"/>
  <c r="G39" i="2"/>
  <c r="I72" i="2"/>
  <c r="I39" i="2"/>
  <c r="H70" i="2"/>
  <c r="G26" i="2"/>
  <c r="G54" i="2"/>
  <c r="J70" i="2"/>
  <c r="J12" i="2"/>
  <c r="G73" i="2"/>
  <c r="G72" i="2"/>
  <c r="I12" i="2"/>
  <c r="G71" i="2"/>
  <c r="H12" i="2"/>
  <c r="I54" i="2"/>
  <c r="J72" i="2"/>
  <c r="B61" i="2"/>
  <c r="B62" i="2" s="1"/>
  <c r="G62" i="2" s="1"/>
  <c r="E61" i="2"/>
  <c r="E62" i="2" s="1"/>
  <c r="J62" i="2" s="1"/>
  <c r="D61" i="2"/>
  <c r="D62" i="2" s="1"/>
  <c r="I62" i="2" s="1"/>
  <c r="C61" i="2"/>
  <c r="C62" i="2" s="1"/>
  <c r="H62" i="2" s="1"/>
  <c r="B17" i="2"/>
  <c r="G70" i="2" l="1"/>
  <c r="G12" i="2"/>
</calcChain>
</file>

<file path=xl/sharedStrings.xml><?xml version="1.0" encoding="utf-8"?>
<sst xmlns="http://schemas.openxmlformats.org/spreadsheetml/2006/main" count="90" uniqueCount="39">
  <si>
    <t>PROCESO</t>
  </si>
  <si>
    <t>PERTINENCIA</t>
  </si>
  <si>
    <t>EXISTENCIA</t>
  </si>
  <si>
    <t>APROPIACIÓN</t>
  </si>
  <si>
    <t>ESTABLECIMIENTO EDUCATIVO:</t>
  </si>
  <si>
    <t>GESTIÓN DIRECTIVA</t>
  </si>
  <si>
    <t>GESTIÓN ADMINISTRATIVA Y FINANCIERA</t>
  </si>
  <si>
    <t>GESTIÓN DE LA COMUNIDAD</t>
  </si>
  <si>
    <t>GESTIÓN ACADÉMICA</t>
  </si>
  <si>
    <t>MEJORA C</t>
  </si>
  <si>
    <t>DIRECCIONAMIENTO ESTRATÉGICO Y HORIZONTE INSTITUCIONAL</t>
  </si>
  <si>
    <t>GESTIÓN ESTRATEGICA</t>
  </si>
  <si>
    <t>GOBIERNO ESCOLAR</t>
  </si>
  <si>
    <t>CULTURA INSTITUCIONAL Y CLIMA ESCOLAR</t>
  </si>
  <si>
    <t>INTERACCIÓN CON EL CONTEXTO</t>
  </si>
  <si>
    <t>SUMA</t>
  </si>
  <si>
    <t>PORCENTAJE PROMEDIO</t>
  </si>
  <si>
    <t>CRITERIOS DE VALORACIÓN Y NIVELES DE CALIDAD</t>
  </si>
  <si>
    <t>AUTO-EVALUACIÓN INSTITUCIONAL</t>
  </si>
  <si>
    <t>DISEÑO PEDAGÓGICO- CURRICULAR</t>
  </si>
  <si>
    <t>PRÁCTICA PEDAGÓGICA</t>
  </si>
  <si>
    <t>GESTIÓN EN EL AULA</t>
  </si>
  <si>
    <t>SEGUIMIENTO ACADEMICO</t>
  </si>
  <si>
    <t>APOYO A LA GESTIÓN ACADÉMICA</t>
  </si>
  <si>
    <t>ADMINISTRACIÓN DE LA PLANTA FÍSICA Y DE LOS RECURSOS</t>
  </si>
  <si>
    <t>ADMINISTRACIÓN DE LOS SERVICIOS COMPLEMENTARIOS.</t>
  </si>
  <si>
    <t>GESTIÓN DEL TALENTO HUMANO</t>
  </si>
  <si>
    <t>APOYO FINANCIERO Y CONTABLE.</t>
  </si>
  <si>
    <t>ACCESIBILIDAD E INCLUSIÓN</t>
  </si>
  <si>
    <t>PROYECCIÓN A LA COMUNIDAD</t>
  </si>
  <si>
    <t>PARTICIPACIÓN Y CONVIVENCIA</t>
  </si>
  <si>
    <t>PREVENCIÓN DE RIESGOS.</t>
  </si>
  <si>
    <t>Fecha</t>
  </si>
  <si>
    <t>TOTALES</t>
  </si>
  <si>
    <t>G. ACADÉMICA</t>
  </si>
  <si>
    <t>G. DIRECTIVA</t>
  </si>
  <si>
    <t>G. ADM Y FIN</t>
  </si>
  <si>
    <t>G. COMUNIDAD</t>
  </si>
  <si>
    <t>MEJORA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</si>
</sst>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6"/>
      <color rgb="FFFF0000"/>
      <name val="Calibri"/>
      <family val="2"/>
    </font>
    <font>
      <i/>
      <sz val="12"/>
      <color theme="1"/>
      <name val="Calibri"/>
      <family val="2"/>
    </font>
    <font>
      <b/>
      <i/>
      <sz val="12"/>
      <color theme="1"/>
      <name val="Calibri"/>
      <family val="2"/>
    </font>
    <font>
      <b/>
      <i/>
      <sz val="12"/>
      <color theme="0"/>
      <name val="Calibri"/>
      <family val="2"/>
    </font>
    <font>
      <b/>
      <i/>
      <sz val="20"/>
      <color rgb="FFFF0000"/>
      <name val="Calibri"/>
      <family val="2"/>
    </font>
    <font>
      <b/>
      <i/>
      <sz val="16"/>
      <color theme="1"/>
      <name val="Calibri"/>
      <family val="2"/>
    </font>
    <font>
      <b/>
      <i/>
      <sz val="18"/>
      <color theme="1"/>
      <name val="Calibri"/>
      <family val="2"/>
    </font>
    <font>
      <b/>
      <i/>
      <sz val="16"/>
      <color theme="0"/>
      <name val="Calibri"/>
      <family val="2"/>
    </font>
    <font>
      <b/>
      <i/>
      <sz val="24"/>
      <name val="Calibri"/>
      <family val="2"/>
    </font>
    <font>
      <sz val="11"/>
      <name val="Calibri"/>
      <family val="2"/>
      <scheme val="minor"/>
    </font>
    <font>
      <b/>
      <i/>
      <sz val="18"/>
      <name val="Calibri"/>
      <family val="2"/>
    </font>
    <font>
      <b/>
      <i/>
      <sz val="14"/>
      <name val="Calibri"/>
      <family val="2"/>
    </font>
    <font>
      <b/>
      <i/>
      <sz val="18"/>
      <color theme="0"/>
      <name val="Calibri"/>
      <family val="2"/>
    </font>
    <font>
      <b/>
      <i/>
      <sz val="24"/>
      <color theme="1"/>
      <name val="Calibri"/>
      <family val="2"/>
    </font>
    <font>
      <b/>
      <i/>
      <sz val="24"/>
      <color theme="0"/>
      <name val="Calibri"/>
      <family val="2"/>
    </font>
    <font>
      <b/>
      <i/>
      <sz val="48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4" borderId="5" xfId="0" applyFont="1" applyFill="1" applyBorder="1" applyAlignment="1" applyProtection="1">
      <alignment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4" fillId="0" borderId="2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vertical="center" wrapText="1"/>
    </xf>
    <xf numFmtId="0" fontId="7" fillId="0" borderId="5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vertical="center" wrapText="1"/>
    </xf>
    <xf numFmtId="10" fontId="9" fillId="5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17" fillId="4" borderId="5" xfId="0" applyFont="1" applyFill="1" applyBorder="1" applyAlignment="1" applyProtection="1">
      <alignment vertical="center" wrapText="1"/>
    </xf>
    <xf numFmtId="0" fontId="14" fillId="5" borderId="1" xfId="0" applyFont="1" applyFill="1" applyBorder="1" applyAlignment="1" applyProtection="1">
      <alignment horizontal="center" vertical="center" textRotation="180" wrapText="1"/>
    </xf>
    <xf numFmtId="0" fontId="15" fillId="4" borderId="5" xfId="0" applyFont="1" applyFill="1" applyBorder="1" applyAlignment="1" applyProtection="1">
      <alignment vertical="center" wrapText="1"/>
    </xf>
    <xf numFmtId="164" fontId="16" fillId="5" borderId="1" xfId="0" applyNumberFormat="1" applyFont="1" applyFill="1" applyBorder="1" applyAlignment="1" applyProtection="1">
      <alignment horizontal="center" vertical="center" wrapText="1"/>
    </xf>
    <xf numFmtId="10" fontId="0" fillId="0" borderId="0" xfId="0" applyNumberFormat="1" applyProtection="1"/>
    <xf numFmtId="0" fontId="0" fillId="0" borderId="4" xfId="0" applyBorder="1" applyProtection="1"/>
    <xf numFmtId="0" fontId="5" fillId="5" borderId="4" xfId="0" applyFont="1" applyFill="1" applyBorder="1" applyAlignment="1" applyProtection="1">
      <alignment horizontal="center" vertical="center" wrapText="1"/>
    </xf>
    <xf numFmtId="10" fontId="0" fillId="0" borderId="4" xfId="0" applyNumberFormat="1" applyBorder="1" applyProtection="1"/>
    <xf numFmtId="10" fontId="0" fillId="0" borderId="6" xfId="0" applyNumberFormat="1" applyBorder="1" applyProtection="1"/>
    <xf numFmtId="10" fontId="0" fillId="0" borderId="0" xfId="0" applyNumberFormat="1" applyBorder="1" applyProtection="1"/>
    <xf numFmtId="0" fontId="0" fillId="0" borderId="0" xfId="0" applyBorder="1" applyProtection="1"/>
    <xf numFmtId="0" fontId="6" fillId="0" borderId="3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scene3d>
              <a:camera prst="orthographicFront"/>
              <a:lightRig rig="threePt" dir="t"/>
            </a:scene3d>
            <a:sp3d>
              <a:bevelT w="114300" prst="artDeco"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  <a:scene3d>
                <a:camera prst="orthographicFront"/>
                <a:lightRig rig="threePt" dir="t"/>
              </a:scene3d>
              <a:sp3d>
                <a:bevelT w="114300" prst="artDeco"/>
              </a:sp3d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  <a:scene3d>
                <a:camera prst="orthographicFront"/>
                <a:lightRig rig="threePt" dir="t"/>
              </a:scene3d>
              <a:sp3d>
                <a:bevelT w="114300" prst="artDeco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  <a:scene3d>
                <a:camera prst="orthographicFront"/>
                <a:lightRig rig="threePt" dir="t"/>
              </a:scene3d>
              <a:sp3d>
                <a:bevelT w="114300" prst="artDeco"/>
              </a:sp3d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ln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</a:ln>
              <a:scene3d>
                <a:camera prst="orthographicFront"/>
                <a:lightRig rig="threePt" dir="t"/>
              </a:scene3d>
              <a:sp3d>
                <a:bevelT w="114300" prst="artDeco"/>
              </a:sp3d>
            </c:spPr>
          </c:dPt>
          <c:cat>
            <c:strRef>
              <c:f>Calculo!$G$11:$J$11</c:f>
              <c:strCache>
                <c:ptCount val="4"/>
                <c:pt idx="0">
                  <c:v>EXISTENCIA</c:v>
                </c:pt>
                <c:pt idx="1">
                  <c:v>PERTINENCIA</c:v>
                </c:pt>
                <c:pt idx="2">
                  <c:v>APROPIACIÓN</c:v>
                </c:pt>
                <c:pt idx="3">
                  <c:v>MEJORA C</c:v>
                </c:pt>
              </c:strCache>
            </c:strRef>
          </c:cat>
          <c:val>
            <c:numRef>
              <c:f>Calculo!$G$12:$J$12</c:f>
              <c:numCache>
                <c:formatCode>0.00%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2.4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14"/>
        <c:axId val="235646144"/>
        <c:axId val="235715240"/>
      </c:barChart>
      <c:catAx>
        <c:axId val="2356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5715240"/>
        <c:crosses val="autoZero"/>
        <c:auto val="1"/>
        <c:lblAlgn val="ctr"/>
        <c:lblOffset val="100"/>
        <c:noMultiLvlLbl val="0"/>
      </c:catAx>
      <c:valAx>
        <c:axId val="235715240"/>
        <c:scaling>
          <c:orientation val="minMax"/>
          <c:max val="0.45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5646144"/>
        <c:crosses val="autoZero"/>
        <c:crossBetween val="between"/>
      </c:valAx>
      <c:spPr>
        <a:solidFill>
          <a:srgbClr val="FFFF00">
            <a:alpha val="14000"/>
          </a:srgbClr>
        </a:solidFill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riblet"/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cat>
            <c:strRef>
              <c:f>Calculo!$G$25:$J$25</c:f>
              <c:strCache>
                <c:ptCount val="4"/>
                <c:pt idx="0">
                  <c:v>EXISTENCIA</c:v>
                </c:pt>
                <c:pt idx="1">
                  <c:v>PERTINENCIA</c:v>
                </c:pt>
                <c:pt idx="2">
                  <c:v>APROPIACIÓN</c:v>
                </c:pt>
                <c:pt idx="3">
                  <c:v>MEJORA C</c:v>
                </c:pt>
              </c:strCache>
            </c:strRef>
          </c:cat>
          <c:val>
            <c:numRef>
              <c:f>Calculo!$G$26:$J$26</c:f>
              <c:numCache>
                <c:formatCode>0.00%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2.25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235749968"/>
        <c:axId val="236077392"/>
      </c:barChart>
      <c:catAx>
        <c:axId val="23574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6077392"/>
        <c:crosses val="autoZero"/>
        <c:auto val="1"/>
        <c:lblAlgn val="ctr"/>
        <c:lblOffset val="100"/>
        <c:noMultiLvlLbl val="0"/>
      </c:catAx>
      <c:valAx>
        <c:axId val="23607739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5749968"/>
        <c:crosses val="autoZero"/>
        <c:crossBetween val="between"/>
      </c:valAx>
      <c:spPr>
        <a:solidFill>
          <a:srgbClr val="FFFF00">
            <a:alpha val="20000"/>
          </a:srgbClr>
        </a:solidFill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riblet"/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cat>
            <c:strRef>
              <c:f>Calculo!$G$38:$J$38</c:f>
              <c:strCache>
                <c:ptCount val="4"/>
                <c:pt idx="0">
                  <c:v>EXISTENCIA</c:v>
                </c:pt>
                <c:pt idx="1">
                  <c:v>PERTINENCIA</c:v>
                </c:pt>
                <c:pt idx="2">
                  <c:v>APROPIACIÓN</c:v>
                </c:pt>
                <c:pt idx="3">
                  <c:v>MEJORA C</c:v>
                </c:pt>
              </c:strCache>
            </c:strRef>
          </c:cat>
          <c:val>
            <c:numRef>
              <c:f>Calculo!$G$39:$J$39</c:f>
              <c:numCache>
                <c:formatCode>0.00%</c:formatCode>
                <c:ptCount val="4"/>
                <c:pt idx="0">
                  <c:v>0</c:v>
                </c:pt>
                <c:pt idx="1">
                  <c:v>1</c:v>
                </c:pt>
                <c:pt idx="2">
                  <c:v>1.5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236048048"/>
        <c:axId val="236048432"/>
      </c:barChart>
      <c:catAx>
        <c:axId val="236048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6048432"/>
        <c:crosses val="autoZero"/>
        <c:auto val="1"/>
        <c:lblAlgn val="ctr"/>
        <c:lblOffset val="100"/>
        <c:noMultiLvlLbl val="0"/>
      </c:catAx>
      <c:valAx>
        <c:axId val="23604843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6048048"/>
        <c:crosses val="autoZero"/>
        <c:crossBetween val="between"/>
      </c:valAx>
      <c:spPr>
        <a:solidFill>
          <a:srgbClr val="FFFF00">
            <a:alpha val="20000"/>
          </a:srgbClr>
        </a:solidFill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riblet"/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cat>
            <c:strRef>
              <c:f>Calculo!$G$53:$J$53</c:f>
              <c:strCache>
                <c:ptCount val="4"/>
                <c:pt idx="0">
                  <c:v>EXISTENCIA</c:v>
                </c:pt>
                <c:pt idx="1">
                  <c:v>PERTINENCIA</c:v>
                </c:pt>
                <c:pt idx="2">
                  <c:v>APROPIACIÓN</c:v>
                </c:pt>
                <c:pt idx="3">
                  <c:v>MEJORA C</c:v>
                </c:pt>
              </c:strCache>
            </c:strRef>
          </c:cat>
          <c:val>
            <c:numRef>
              <c:f>Calculo!$G$54:$J$54</c:f>
              <c:numCache>
                <c:formatCode>0.00%</c:formatCode>
                <c:ptCount val="4"/>
                <c:pt idx="0">
                  <c:v>0.25</c:v>
                </c:pt>
                <c:pt idx="1">
                  <c:v>1</c:v>
                </c:pt>
                <c:pt idx="2">
                  <c:v>0.75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236040200"/>
        <c:axId val="236249232"/>
      </c:barChart>
      <c:catAx>
        <c:axId val="236040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6249232"/>
        <c:crosses val="autoZero"/>
        <c:auto val="1"/>
        <c:lblAlgn val="ctr"/>
        <c:lblOffset val="100"/>
        <c:noMultiLvlLbl val="0"/>
      </c:catAx>
      <c:valAx>
        <c:axId val="23624923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6040200"/>
        <c:crosses val="autoZero"/>
        <c:crossBetween val="between"/>
      </c:valAx>
      <c:spPr>
        <a:solidFill>
          <a:srgbClr val="FFFF00">
            <a:alpha val="19000"/>
          </a:srgbClr>
        </a:solidFill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cene3d>
              <a:camera prst="orthographicFront"/>
              <a:lightRig rig="threePt" dir="t"/>
            </a:scene3d>
            <a:sp3d>
              <a:bevelT w="101600" prst="riblet"/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dPt>
            <c:idx val="3"/>
            <c:invertIfNegative val="0"/>
            <c:bubble3D val="0"/>
            <c:spPr>
              <a:solidFill>
                <a:srgbClr val="00B050"/>
              </a:solidFill>
              <a:scene3d>
                <a:camera prst="orthographicFront"/>
                <a:lightRig rig="threePt" dir="t"/>
              </a:scene3d>
              <a:sp3d>
                <a:bevelT w="101600" prst="riblet"/>
              </a:sp3d>
            </c:spPr>
          </c:dPt>
          <c:cat>
            <c:strRef>
              <c:f>Calculo!$G$61:$J$61</c:f>
              <c:strCache>
                <c:ptCount val="4"/>
                <c:pt idx="0">
                  <c:v>EXISTENCIA</c:v>
                </c:pt>
                <c:pt idx="1">
                  <c:v>PERTINENCIA</c:v>
                </c:pt>
                <c:pt idx="2">
                  <c:v>APROPIACIÓN</c:v>
                </c:pt>
                <c:pt idx="3">
                  <c:v>MEJORA C</c:v>
                </c:pt>
              </c:strCache>
            </c:strRef>
          </c:cat>
          <c:val>
            <c:numRef>
              <c:f>Calculo!$G$62:$J$62</c:f>
              <c:numCache>
                <c:formatCode>0.00%</c:formatCode>
                <c:ptCount val="4"/>
                <c:pt idx="0">
                  <c:v>5.2631578947368418E-2</c:v>
                </c:pt>
                <c:pt idx="1">
                  <c:v>0.73684210526315785</c:v>
                </c:pt>
                <c:pt idx="2">
                  <c:v>1.736842105263158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axId val="236189800"/>
        <c:axId val="173798424"/>
      </c:barChart>
      <c:catAx>
        <c:axId val="236189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3798424"/>
        <c:crosses val="autoZero"/>
        <c:auto val="1"/>
        <c:lblAlgn val="ctr"/>
        <c:lblOffset val="100"/>
        <c:noMultiLvlLbl val="0"/>
      </c:catAx>
      <c:valAx>
        <c:axId val="173798424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6189800"/>
        <c:crosses val="autoZero"/>
        <c:crossBetween val="between"/>
      </c:valAx>
      <c:spPr>
        <a:solidFill>
          <a:srgbClr val="FFFF00">
            <a:alpha val="19000"/>
          </a:srgbClr>
        </a:solidFill>
        <a:ln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Calculo!$F$70</c:f>
              <c:strCache>
                <c:ptCount val="1"/>
                <c:pt idx="0">
                  <c:v>EXISTENCIA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w="114300" prst="artDeco"/>
            </a:sp3d>
          </c:spPr>
          <c:invertIfNegative val="0"/>
          <c:cat>
            <c:strRef>
              <c:f>Calculo!$G$69:$J$69</c:f>
              <c:strCache>
                <c:ptCount val="4"/>
                <c:pt idx="0">
                  <c:v>G. DIRECTIVA</c:v>
                </c:pt>
                <c:pt idx="1">
                  <c:v>G. ACADÉMICA</c:v>
                </c:pt>
                <c:pt idx="2">
                  <c:v>G. ADM Y FIN</c:v>
                </c:pt>
                <c:pt idx="3">
                  <c:v>G. COMUNIDAD</c:v>
                </c:pt>
              </c:strCache>
            </c:strRef>
          </c:cat>
          <c:val>
            <c:numRef>
              <c:f>Calculo!$G$70:$J$70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Calculo!$F$71</c:f>
              <c:strCache>
                <c:ptCount val="1"/>
                <c:pt idx="0">
                  <c:v>PERTINENCIA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>
              <a:bevelT w="114300" prst="artDeco"/>
            </a:sp3d>
          </c:spPr>
          <c:invertIfNegative val="0"/>
          <c:cat>
            <c:strRef>
              <c:f>Calculo!$G$69:$J$69</c:f>
              <c:strCache>
                <c:ptCount val="4"/>
                <c:pt idx="0">
                  <c:v>G. DIRECTIVA</c:v>
                </c:pt>
                <c:pt idx="1">
                  <c:v>G. ACADÉMICA</c:v>
                </c:pt>
                <c:pt idx="2">
                  <c:v>G. ADM Y FIN</c:v>
                </c:pt>
                <c:pt idx="3">
                  <c:v>G. COMUNIDAD</c:v>
                </c:pt>
              </c:strCache>
            </c:strRef>
          </c:cat>
          <c:val>
            <c:numRef>
              <c:f>Calculo!$G$71:$J$71</c:f>
              <c:numCache>
                <c:formatCode>0.00%</c:formatCode>
                <c:ptCount val="4"/>
                <c:pt idx="0">
                  <c:v>0.4</c:v>
                </c:pt>
                <c:pt idx="1">
                  <c:v>0.5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ser>
          <c:idx val="2"/>
          <c:order val="2"/>
          <c:tx>
            <c:strRef>
              <c:f>Calculo!$F$72</c:f>
              <c:strCache>
                <c:ptCount val="1"/>
                <c:pt idx="0">
                  <c:v>APROPIACIÓN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 w="114300" prst="artDeco"/>
            </a:sp3d>
          </c:spPr>
          <c:invertIfNegative val="0"/>
          <c:cat>
            <c:strRef>
              <c:f>Calculo!$G$69:$J$69</c:f>
              <c:strCache>
                <c:ptCount val="4"/>
                <c:pt idx="0">
                  <c:v>G. DIRECTIVA</c:v>
                </c:pt>
                <c:pt idx="1">
                  <c:v>G. ACADÉMICA</c:v>
                </c:pt>
                <c:pt idx="2">
                  <c:v>G. ADM Y FIN</c:v>
                </c:pt>
                <c:pt idx="3">
                  <c:v>G. COMUNIDAD</c:v>
                </c:pt>
              </c:strCache>
            </c:strRef>
          </c:cat>
          <c:val>
            <c:numRef>
              <c:f>Calculo!$G$72:$J$72</c:f>
              <c:numCache>
                <c:formatCode>0.00%</c:formatCode>
                <c:ptCount val="4"/>
                <c:pt idx="0">
                  <c:v>2.4</c:v>
                </c:pt>
                <c:pt idx="1">
                  <c:v>2.25</c:v>
                </c:pt>
                <c:pt idx="2">
                  <c:v>1.5</c:v>
                </c:pt>
                <c:pt idx="3">
                  <c:v>0.75</c:v>
                </c:pt>
              </c:numCache>
            </c:numRef>
          </c:val>
        </c:ser>
        <c:ser>
          <c:idx val="3"/>
          <c:order val="3"/>
          <c:tx>
            <c:strRef>
              <c:f>Calculo!$F$73</c:f>
              <c:strCache>
                <c:ptCount val="1"/>
                <c:pt idx="0">
                  <c:v>MEJORA C.</c:v>
                </c:pt>
              </c:strCache>
            </c:strRef>
          </c:tx>
          <c:spPr>
            <a:solidFill>
              <a:srgbClr val="00B050"/>
            </a:solidFill>
            <a:scene3d>
              <a:camera prst="orthographicFront"/>
              <a:lightRig rig="threePt" dir="t"/>
            </a:scene3d>
            <a:sp3d>
              <a:bevelT w="114300" prst="artDeco"/>
            </a:sp3d>
          </c:spPr>
          <c:invertIfNegative val="0"/>
          <c:cat>
            <c:strRef>
              <c:f>Calculo!$G$69:$J$69</c:f>
              <c:strCache>
                <c:ptCount val="4"/>
                <c:pt idx="0">
                  <c:v>G. DIRECTIVA</c:v>
                </c:pt>
                <c:pt idx="1">
                  <c:v>G. ACADÉMICA</c:v>
                </c:pt>
                <c:pt idx="2">
                  <c:v>G. ADM Y FIN</c:v>
                </c:pt>
                <c:pt idx="3">
                  <c:v>G. COMUNIDAD</c:v>
                </c:pt>
              </c:strCache>
            </c:strRef>
          </c:cat>
          <c:val>
            <c:numRef>
              <c:f>Calculo!$G$73:$J$73</c:f>
              <c:numCache>
                <c:formatCode>0.00%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1"/>
        <c:axId val="236304448"/>
        <c:axId val="236305232"/>
      </c:barChart>
      <c:catAx>
        <c:axId val="236304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6305232"/>
        <c:crosses val="autoZero"/>
        <c:auto val="1"/>
        <c:lblAlgn val="ctr"/>
        <c:lblOffset val="100"/>
        <c:noMultiLvlLbl val="0"/>
      </c:catAx>
      <c:valAx>
        <c:axId val="23630523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236304448"/>
        <c:crosses val="autoZero"/>
        <c:crossBetween val="between"/>
      </c:valAx>
      <c:spPr>
        <a:solidFill>
          <a:srgbClr val="FFFF00">
            <a:alpha val="15000"/>
          </a:srgbClr>
        </a:solidFill>
        <a:ln>
          <a:solidFill>
            <a:sysClr val="windowText" lastClr="000000"/>
          </a:solidFill>
        </a:ln>
      </c:spPr>
    </c:plotArea>
    <c:legend>
      <c:legendPos val="b"/>
      <c:layout>
        <c:manualLayout>
          <c:xMode val="edge"/>
          <c:yMode val="edge"/>
          <c:x val="0.24635475396913956"/>
          <c:y val="0.92864498807878026"/>
          <c:w val="0.51315846317374536"/>
          <c:h val="6.9901281142038599E-2"/>
        </c:manualLayout>
      </c:layout>
      <c:overlay val="0"/>
      <c:txPr>
        <a:bodyPr/>
        <a:lstStyle/>
        <a:p>
          <a:pPr>
            <a:defRPr sz="1400" baseline="0"/>
          </a:pPr>
          <a:endParaRPr lang="es-CO"/>
        </a:p>
      </c:txPr>
    </c:legend>
    <c:plotVisOnly val="1"/>
    <c:dispBlanksAs val="gap"/>
    <c:showDLblsOverMax val="0"/>
  </c:chart>
  <c:spPr>
    <a:ln w="22225">
      <a:solidFill>
        <a:sysClr val="windowText" lastClr="000000"/>
      </a:solidFill>
    </a:ln>
  </c:spPr>
  <c:txPr>
    <a:bodyPr/>
    <a:lstStyle/>
    <a:p>
      <a:pPr>
        <a:defRPr baseline="0"/>
      </a:pPr>
      <a:endParaRPr lang="es-CO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185208</xdr:colOff>
      <xdr:row>8</xdr:row>
      <xdr:rowOff>184149</xdr:rowOff>
    </xdr:from>
    <xdr:to>
      <xdr:col>12</xdr:col>
      <xdr:colOff>359834</xdr:colOff>
      <xdr:row>17</xdr:row>
      <xdr:rowOff>222250</xdr:rowOff>
    </xdr:to>
    <xdr:graphicFrame macro="">
      <xdr:nvGraphicFramePr>
        <xdr:cNvPr id="4" name="3 Gráfico" title="GESTIÓN DIRECTIVA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142873</xdr:colOff>
      <xdr:row>20</xdr:row>
      <xdr:rowOff>57148</xdr:rowOff>
    </xdr:from>
    <xdr:to>
      <xdr:col>12</xdr:col>
      <xdr:colOff>359833</xdr:colOff>
      <xdr:row>30</xdr:row>
      <xdr:rowOff>211665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158750</xdr:colOff>
      <xdr:row>34</xdr:row>
      <xdr:rowOff>194733</xdr:rowOff>
    </xdr:from>
    <xdr:to>
      <xdr:col>12</xdr:col>
      <xdr:colOff>386291</xdr:colOff>
      <xdr:row>42</xdr:row>
      <xdr:rowOff>264583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518583</xdr:colOff>
      <xdr:row>36</xdr:row>
      <xdr:rowOff>52915</xdr:rowOff>
    </xdr:from>
    <xdr:to>
      <xdr:col>14</xdr:col>
      <xdr:colOff>105833</xdr:colOff>
      <xdr:row>37</xdr:row>
      <xdr:rowOff>264581</xdr:rowOff>
    </xdr:to>
    <xdr:sp macro="" textlink="">
      <xdr:nvSpPr>
        <xdr:cNvPr id="7" name="1 CuadroTexto"/>
        <xdr:cNvSpPr txBox="1"/>
      </xdr:nvSpPr>
      <xdr:spPr>
        <a:xfrm>
          <a:off x="12361333" y="11683998"/>
          <a:ext cx="2635250" cy="6985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CO" sz="1600" b="1" i="1">
              <a:solidFill>
                <a:srgbClr val="FF0000"/>
              </a:solidFill>
            </a:rPr>
            <a:t>GESTIÓN</a:t>
          </a:r>
          <a:r>
            <a:rPr lang="es-CO" sz="1600" b="1" i="1" baseline="0">
              <a:solidFill>
                <a:srgbClr val="FF0000"/>
              </a:solidFill>
            </a:rPr>
            <a:t> </a:t>
          </a:r>
        </a:p>
        <a:p>
          <a:r>
            <a:rPr lang="es-CO" sz="1600" b="1" i="1" baseline="0">
              <a:solidFill>
                <a:srgbClr val="FF0000"/>
              </a:solidFill>
            </a:rPr>
            <a:t>ADM Y FIN</a:t>
          </a:r>
          <a:endParaRPr lang="es-CO" sz="1600" b="1" i="1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248708</xdr:colOff>
      <xdr:row>46</xdr:row>
      <xdr:rowOff>205314</xdr:rowOff>
    </xdr:from>
    <xdr:to>
      <xdr:col>12</xdr:col>
      <xdr:colOff>402167</xdr:colOff>
      <xdr:row>56</xdr:row>
      <xdr:rowOff>349249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317500</xdr:colOff>
      <xdr:row>58</xdr:row>
      <xdr:rowOff>141816</xdr:rowOff>
    </xdr:from>
    <xdr:to>
      <xdr:col>12</xdr:col>
      <xdr:colOff>444499</xdr:colOff>
      <xdr:row>64</xdr:row>
      <xdr:rowOff>137583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158750</xdr:colOff>
      <xdr:row>65</xdr:row>
      <xdr:rowOff>215899</xdr:rowOff>
    </xdr:from>
    <xdr:to>
      <xdr:col>11</xdr:col>
      <xdr:colOff>539749</xdr:colOff>
      <xdr:row>86</xdr:row>
      <xdr:rowOff>95249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0.35255</cdr:x>
      <cdr:y>0.02853</cdr:y>
    </cdr:from>
    <cdr:to>
      <cdr:x>0.83093</cdr:x>
      <cdr:y>0.18192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942041" y="112184"/>
          <a:ext cx="2635250" cy="603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2000" b="1" i="1">
              <a:solidFill>
                <a:srgbClr val="FF0000"/>
              </a:solidFill>
            </a:rPr>
            <a:t>GESTIÓN</a:t>
          </a:r>
          <a:r>
            <a:rPr lang="es-CO" sz="2000" b="1" i="1" baseline="0">
              <a:solidFill>
                <a:srgbClr val="FF0000"/>
              </a:solidFill>
            </a:rPr>
            <a:t> DIRECTIVA</a:t>
          </a:r>
          <a:endParaRPr lang="es-CO" sz="2000" b="1" i="1">
            <a:solidFill>
              <a:srgbClr val="FF0000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0.32564</cdr:x>
      <cdr:y>0.03624</cdr:y>
    </cdr:from>
    <cdr:to>
      <cdr:x>0.80038</cdr:x>
      <cdr:y>0.2113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807633" y="124883"/>
          <a:ext cx="2635250" cy="603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O" sz="2000" b="1" i="1">
              <a:solidFill>
                <a:srgbClr val="FF0000"/>
              </a:solidFill>
            </a:rPr>
            <a:t>GESTIÓN</a:t>
          </a:r>
          <a:r>
            <a:rPr lang="es-CO" sz="2000" b="1" i="1" baseline="0">
              <a:solidFill>
                <a:srgbClr val="FF0000"/>
              </a:solidFill>
            </a:rPr>
            <a:t> ACADÉMICA</a:t>
          </a:r>
          <a:endParaRPr lang="es-CO" sz="2000" b="1" i="1">
            <a:solidFill>
              <a:srgbClr val="FF0000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0.24012</cdr:x>
      <cdr:y>0.03523</cdr:y>
    </cdr:from>
    <cdr:to>
      <cdr:x>0.85921</cdr:x>
      <cdr:y>0.22113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317625" y="114300"/>
          <a:ext cx="3397250" cy="603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O" sz="2000" b="1" i="1">
              <a:solidFill>
                <a:srgbClr val="FF0000"/>
              </a:solidFill>
            </a:rPr>
            <a:t>GESTIÓN</a:t>
          </a:r>
          <a:r>
            <a:rPr lang="es-CO" sz="2000" b="1" i="1" baseline="0">
              <a:solidFill>
                <a:srgbClr val="FF0000"/>
              </a:solidFill>
            </a:rPr>
            <a:t> DE LA COMUNIDAD</a:t>
          </a:r>
          <a:endParaRPr lang="es-CO" sz="2000" b="1" i="1">
            <a:solidFill>
              <a:srgbClr val="FF0000"/>
            </a:solidFill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0.27287</cdr:x>
      <cdr:y>0.01942</cdr:y>
    </cdr:from>
    <cdr:to>
      <cdr:x>0.89496</cdr:x>
      <cdr:y>0.21031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490133" y="61384"/>
          <a:ext cx="3397250" cy="603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O" sz="2000" b="1" i="1">
              <a:solidFill>
                <a:srgbClr val="FF0000"/>
              </a:solidFill>
            </a:rPr>
            <a:t>PERFIL INSTITUCIONAL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0.39919</cdr:x>
      <cdr:y>0.02276</cdr:y>
    </cdr:from>
    <cdr:to>
      <cdr:x>0.75632</cdr:x>
      <cdr:y>0.15513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5183717" y="103717"/>
          <a:ext cx="4637616" cy="603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s-CO" sz="2000" b="1" i="1">
              <a:solidFill>
                <a:srgbClr val="FF0000"/>
              </a:solidFill>
            </a:rPr>
            <a:t>PERFIL INSTITUCIONAL POR GESTIÓN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6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50.5703125" style="1" customWidth="1"/>
    <col min="2" max="5" width="17.42578125" style="2" customWidth="1"/>
    <col min="6" max="16384" width="11.42578125" style="1"/>
  </cols>
  <sheetData>
    <row r="1" spans="1:10" ht="26.25" customHeight="1" x14ac:dyDescent="0.25">
      <c r="A1" s="34" t="s">
        <v>18</v>
      </c>
      <c r="B1" s="34"/>
      <c r="C1" s="34"/>
      <c r="D1" s="34"/>
      <c r="E1" s="34"/>
    </row>
    <row r="2" spans="1:10" ht="26.25" customHeight="1" x14ac:dyDescent="0.25">
      <c r="A2" s="5"/>
      <c r="B2" s="6"/>
      <c r="C2" s="6"/>
      <c r="D2" s="6"/>
      <c r="E2" s="6"/>
    </row>
    <row r="3" spans="1:10" ht="26.25" customHeight="1" x14ac:dyDescent="0.25">
      <c r="A3" s="7" t="s">
        <v>4</v>
      </c>
      <c r="B3" s="7"/>
      <c r="C3" s="7"/>
      <c r="D3" s="7" t="s">
        <v>32</v>
      </c>
      <c r="E3" s="7"/>
    </row>
    <row r="4" spans="1:10" ht="26.25" customHeight="1" x14ac:dyDescent="0.25">
      <c r="A4" s="5"/>
      <c r="B4" s="6"/>
      <c r="C4" s="6"/>
      <c r="D4" s="6"/>
      <c r="E4" s="6"/>
    </row>
    <row r="5" spans="1:10" ht="26.25" customHeight="1" x14ac:dyDescent="0.25">
      <c r="A5" s="35" t="s">
        <v>17</v>
      </c>
      <c r="B5" s="35"/>
      <c r="C5" s="35"/>
      <c r="D5" s="35"/>
      <c r="E5" s="35"/>
    </row>
    <row r="6" spans="1:10" ht="26.25" customHeight="1" thickBot="1" x14ac:dyDescent="0.3"/>
    <row r="7" spans="1:10" ht="18.75" customHeight="1" thickBot="1" x14ac:dyDescent="0.3">
      <c r="A7" s="31" t="s">
        <v>5</v>
      </c>
      <c r="B7" s="32"/>
      <c r="C7" s="32"/>
      <c r="D7" s="32"/>
      <c r="E7" s="33"/>
    </row>
    <row r="8" spans="1:10" ht="13.5" customHeight="1" thickBot="1" x14ac:dyDescent="0.3">
      <c r="A8" s="8"/>
    </row>
    <row r="9" spans="1:10" s="11" customFormat="1" ht="23.25" customHeight="1" thickBot="1" x14ac:dyDescent="0.3">
      <c r="A9" s="9" t="s">
        <v>0</v>
      </c>
      <c r="B9" s="10" t="s">
        <v>2</v>
      </c>
      <c r="C9" s="10" t="s">
        <v>1</v>
      </c>
      <c r="D9" s="10" t="s">
        <v>3</v>
      </c>
      <c r="E9" s="10" t="s">
        <v>9</v>
      </c>
    </row>
    <row r="10" spans="1:10" s="3" customFormat="1" ht="12" customHeight="1" thickBot="1" x14ac:dyDescent="0.3">
      <c r="A10" s="12"/>
      <c r="B10" s="13"/>
      <c r="C10" s="13"/>
      <c r="D10" s="13"/>
      <c r="E10" s="13"/>
    </row>
    <row r="11" spans="1:10" ht="39.75" customHeight="1" thickBot="1" x14ac:dyDescent="0.3">
      <c r="A11" s="14" t="s">
        <v>10</v>
      </c>
      <c r="B11" s="4"/>
      <c r="C11" s="4"/>
      <c r="D11" s="4">
        <v>3</v>
      </c>
      <c r="E11" s="4"/>
      <c r="G11" s="10" t="s">
        <v>2</v>
      </c>
      <c r="H11" s="10" t="s">
        <v>1</v>
      </c>
      <c r="I11" s="10" t="s">
        <v>3</v>
      </c>
      <c r="J11" s="10" t="s">
        <v>9</v>
      </c>
    </row>
    <row r="12" spans="1:10" ht="39.75" customHeight="1" thickBot="1" x14ac:dyDescent="0.3">
      <c r="A12" s="14" t="s">
        <v>11</v>
      </c>
      <c r="B12" s="4"/>
      <c r="C12" s="4"/>
      <c r="D12" s="4">
        <v>3</v>
      </c>
      <c r="E12" s="4"/>
      <c r="G12" s="27">
        <f>B17</f>
        <v>0</v>
      </c>
      <c r="H12" s="27">
        <f>C17</f>
        <v>0.4</v>
      </c>
      <c r="I12" s="27">
        <f>D17</f>
        <v>2.4</v>
      </c>
      <c r="J12" s="27">
        <f>E17</f>
        <v>0</v>
      </c>
    </row>
    <row r="13" spans="1:10" ht="39.75" customHeight="1" thickBot="1" x14ac:dyDescent="0.3">
      <c r="A13" s="14" t="s">
        <v>12</v>
      </c>
      <c r="B13" s="4"/>
      <c r="C13" s="4"/>
      <c r="D13" s="4">
        <v>3</v>
      </c>
      <c r="E13" s="4"/>
      <c r="G13" s="28"/>
      <c r="H13" s="28"/>
      <c r="I13" s="28"/>
      <c r="J13" s="28"/>
    </row>
    <row r="14" spans="1:10" ht="39.75" customHeight="1" thickBot="1" x14ac:dyDescent="0.3">
      <c r="A14" s="14" t="s">
        <v>13</v>
      </c>
      <c r="B14" s="4"/>
      <c r="C14" s="4"/>
      <c r="D14" s="4">
        <v>3</v>
      </c>
      <c r="E14" s="4"/>
      <c r="G14" s="29"/>
      <c r="H14" s="29"/>
      <c r="I14" s="29"/>
      <c r="J14" s="29"/>
    </row>
    <row r="15" spans="1:10" ht="39.75" customHeight="1" thickBot="1" x14ac:dyDescent="0.3">
      <c r="A15" s="14" t="s">
        <v>14</v>
      </c>
      <c r="B15" s="4"/>
      <c r="C15" s="4">
        <v>2</v>
      </c>
      <c r="D15" s="4"/>
      <c r="E15" s="4"/>
      <c r="G15" s="29"/>
      <c r="H15" s="29"/>
      <c r="I15" s="29"/>
      <c r="J15" s="29"/>
    </row>
    <row r="16" spans="1:10" ht="39.75" customHeight="1" thickBot="1" x14ac:dyDescent="0.3">
      <c r="A16" s="15" t="s">
        <v>15</v>
      </c>
      <c r="B16" s="16">
        <f>SUM(B11:B15)</f>
        <v>0</v>
      </c>
      <c r="C16" s="16">
        <f t="shared" ref="C16:E16" si="0">SUM(C11:C15)</f>
        <v>2</v>
      </c>
      <c r="D16" s="16">
        <f t="shared" si="0"/>
        <v>12</v>
      </c>
      <c r="E16" s="16">
        <f t="shared" si="0"/>
        <v>0</v>
      </c>
      <c r="G16" s="30"/>
      <c r="H16" s="30"/>
      <c r="I16" s="30"/>
      <c r="J16" s="30"/>
    </row>
    <row r="17" spans="1:10" ht="31.5" customHeight="1" thickBot="1" x14ac:dyDescent="0.3">
      <c r="A17" s="17" t="s">
        <v>16</v>
      </c>
      <c r="B17" s="18">
        <f>SUM(B16/5)</f>
        <v>0</v>
      </c>
      <c r="C17" s="18">
        <f t="shared" ref="C17:E17" si="1">SUM(C16/5)</f>
        <v>0.4</v>
      </c>
      <c r="D17" s="18">
        <f t="shared" si="1"/>
        <v>2.4</v>
      </c>
      <c r="E17" s="18">
        <f t="shared" si="1"/>
        <v>0</v>
      </c>
    </row>
    <row r="18" spans="1:10" ht="18.75" customHeight="1" x14ac:dyDescent="0.25">
      <c r="A18" s="19"/>
    </row>
    <row r="19" spans="1:10" ht="18.75" customHeight="1" thickBot="1" x14ac:dyDescent="0.3">
      <c r="A19" s="19"/>
    </row>
    <row r="20" spans="1:10" ht="18.75" customHeight="1" thickBot="1" x14ac:dyDescent="0.3">
      <c r="A20" s="31" t="s">
        <v>8</v>
      </c>
      <c r="B20" s="32"/>
      <c r="C20" s="32"/>
      <c r="D20" s="32"/>
      <c r="E20" s="33"/>
    </row>
    <row r="21" spans="1:10" ht="10.5" customHeight="1" thickBot="1" x14ac:dyDescent="0.3">
      <c r="A21" s="19"/>
    </row>
    <row r="22" spans="1:10" ht="18.75" customHeight="1" thickBot="1" x14ac:dyDescent="0.3">
      <c r="A22" s="9" t="s">
        <v>0</v>
      </c>
      <c r="B22" s="10" t="s">
        <v>2</v>
      </c>
      <c r="C22" s="10" t="s">
        <v>1</v>
      </c>
      <c r="D22" s="10" t="s">
        <v>3</v>
      </c>
      <c r="E22" s="10" t="s">
        <v>9</v>
      </c>
    </row>
    <row r="23" spans="1:10" ht="10.5" customHeight="1" thickBot="1" x14ac:dyDescent="0.3">
      <c r="A23" s="8"/>
    </row>
    <row r="24" spans="1:10" ht="33.75" customHeight="1" thickBot="1" x14ac:dyDescent="0.3">
      <c r="A24" s="14" t="s">
        <v>19</v>
      </c>
      <c r="B24" s="4"/>
      <c r="C24" s="4"/>
      <c r="D24" s="4">
        <v>3</v>
      </c>
      <c r="E24" s="4"/>
    </row>
    <row r="25" spans="1:10" ht="33.75" customHeight="1" thickBot="1" x14ac:dyDescent="0.3">
      <c r="A25" s="14" t="s">
        <v>20</v>
      </c>
      <c r="B25" s="4"/>
      <c r="C25" s="4"/>
      <c r="D25" s="4">
        <v>3</v>
      </c>
      <c r="E25" s="4"/>
      <c r="G25" s="10" t="s">
        <v>2</v>
      </c>
      <c r="H25" s="10" t="s">
        <v>1</v>
      </c>
      <c r="I25" s="10" t="s">
        <v>3</v>
      </c>
      <c r="J25" s="10" t="s">
        <v>9</v>
      </c>
    </row>
    <row r="26" spans="1:10" ht="33.75" customHeight="1" thickBot="1" x14ac:dyDescent="0.3">
      <c r="A26" s="14" t="s">
        <v>21</v>
      </c>
      <c r="B26" s="4"/>
      <c r="C26" s="4">
        <v>2</v>
      </c>
      <c r="D26" s="4"/>
      <c r="E26" s="4"/>
      <c r="G26" s="27">
        <f>B29</f>
        <v>0</v>
      </c>
      <c r="H26" s="27">
        <f>C29</f>
        <v>0.5</v>
      </c>
      <c r="I26" s="27">
        <f>D29</f>
        <v>2.25</v>
      </c>
      <c r="J26" s="27">
        <f>E29</f>
        <v>0</v>
      </c>
    </row>
    <row r="27" spans="1:10" ht="39.75" customHeight="1" thickBot="1" x14ac:dyDescent="0.3">
      <c r="A27" s="14" t="s">
        <v>22</v>
      </c>
      <c r="B27" s="4"/>
      <c r="C27" s="4"/>
      <c r="D27" s="4">
        <v>3</v>
      </c>
      <c r="E27" s="4"/>
    </row>
    <row r="28" spans="1:10" ht="31.5" customHeight="1" thickBot="1" x14ac:dyDescent="0.3">
      <c r="A28" s="15" t="s">
        <v>15</v>
      </c>
      <c r="B28" s="16">
        <f>SUM(B24:B27)</f>
        <v>0</v>
      </c>
      <c r="C28" s="16">
        <f t="shared" ref="C28:E28" si="2">SUM(C24:C27)</f>
        <v>2</v>
      </c>
      <c r="D28" s="16">
        <f t="shared" si="2"/>
        <v>9</v>
      </c>
      <c r="E28" s="16">
        <f t="shared" si="2"/>
        <v>0</v>
      </c>
    </row>
    <row r="29" spans="1:10" ht="24.75" customHeight="1" thickBot="1" x14ac:dyDescent="0.3">
      <c r="A29" s="17" t="s">
        <v>16</v>
      </c>
      <c r="B29" s="18">
        <f>SUM(B28/4)</f>
        <v>0</v>
      </c>
      <c r="C29" s="18">
        <f t="shared" ref="C29:E29" si="3">SUM(C28/4)</f>
        <v>0.5</v>
      </c>
      <c r="D29" s="18">
        <f t="shared" si="3"/>
        <v>2.25</v>
      </c>
      <c r="E29" s="18">
        <f t="shared" si="3"/>
        <v>0</v>
      </c>
    </row>
    <row r="30" spans="1:10" ht="18.75" customHeight="1" x14ac:dyDescent="0.25">
      <c r="A30" s="8"/>
    </row>
    <row r="31" spans="1:10" ht="18.75" customHeight="1" x14ac:dyDescent="0.25">
      <c r="A31" s="8"/>
    </row>
    <row r="32" spans="1:10" ht="18.75" customHeight="1" thickBot="1" x14ac:dyDescent="0.3">
      <c r="A32" s="8"/>
    </row>
    <row r="33" spans="1:10" ht="18.75" customHeight="1" thickBot="1" x14ac:dyDescent="0.3">
      <c r="A33" s="31" t="s">
        <v>6</v>
      </c>
      <c r="B33" s="32"/>
      <c r="C33" s="32"/>
      <c r="D33" s="32"/>
      <c r="E33" s="33"/>
    </row>
    <row r="34" spans="1:10" ht="12" customHeight="1" thickBot="1" x14ac:dyDescent="0.3">
      <c r="A34" s="8"/>
    </row>
    <row r="35" spans="1:10" ht="20.25" customHeight="1" thickBot="1" x14ac:dyDescent="0.3">
      <c r="A35" s="9" t="s">
        <v>0</v>
      </c>
      <c r="B35" s="10" t="s">
        <v>2</v>
      </c>
      <c r="C35" s="10" t="s">
        <v>1</v>
      </c>
      <c r="D35" s="10" t="s">
        <v>3</v>
      </c>
      <c r="E35" s="10" t="s">
        <v>9</v>
      </c>
    </row>
    <row r="36" spans="1:10" ht="10.5" customHeight="1" thickBot="1" x14ac:dyDescent="0.3">
      <c r="A36" s="8"/>
    </row>
    <row r="37" spans="1:10" ht="38.25" customHeight="1" thickBot="1" x14ac:dyDescent="0.3">
      <c r="A37" s="14" t="s">
        <v>23</v>
      </c>
      <c r="B37" s="4"/>
      <c r="C37" s="4"/>
      <c r="D37" s="4">
        <v>3</v>
      </c>
      <c r="E37" s="4"/>
    </row>
    <row r="38" spans="1:10" ht="38.25" customHeight="1" thickBot="1" x14ac:dyDescent="0.3">
      <c r="A38" s="14" t="s">
        <v>24</v>
      </c>
      <c r="B38" s="4"/>
      <c r="C38" s="4">
        <v>2</v>
      </c>
      <c r="D38" s="4"/>
      <c r="E38" s="4"/>
      <c r="G38" s="10" t="s">
        <v>2</v>
      </c>
      <c r="H38" s="10" t="s">
        <v>1</v>
      </c>
      <c r="I38" s="10" t="s">
        <v>3</v>
      </c>
      <c r="J38" s="10" t="s">
        <v>9</v>
      </c>
    </row>
    <row r="39" spans="1:10" ht="38.25" customHeight="1" thickBot="1" x14ac:dyDescent="0.3">
      <c r="A39" s="14" t="s">
        <v>25</v>
      </c>
      <c r="B39" s="4"/>
      <c r="C39" s="4">
        <v>2</v>
      </c>
      <c r="D39" s="4"/>
      <c r="E39" s="4"/>
      <c r="G39" s="27">
        <f>B44</f>
        <v>0</v>
      </c>
      <c r="H39" s="27">
        <f>C44</f>
        <v>1</v>
      </c>
      <c r="I39" s="27">
        <f>D44</f>
        <v>1.5</v>
      </c>
      <c r="J39" s="27">
        <f>E44</f>
        <v>0</v>
      </c>
    </row>
    <row r="40" spans="1:10" ht="38.25" customHeight="1" thickBot="1" x14ac:dyDescent="0.3">
      <c r="A40" s="14" t="s">
        <v>25</v>
      </c>
      <c r="B40" s="4"/>
      <c r="C40" s="4">
        <v>2</v>
      </c>
      <c r="D40" s="4"/>
      <c r="E40" s="4"/>
    </row>
    <row r="41" spans="1:10" ht="38.25" customHeight="1" thickBot="1" x14ac:dyDescent="0.3">
      <c r="A41" s="14" t="s">
        <v>26</v>
      </c>
      <c r="B41" s="4"/>
      <c r="C41" s="4"/>
      <c r="D41" s="4">
        <v>3</v>
      </c>
      <c r="E41" s="4"/>
    </row>
    <row r="42" spans="1:10" ht="39.75" customHeight="1" thickBot="1" x14ac:dyDescent="0.3">
      <c r="A42" s="14" t="s">
        <v>27</v>
      </c>
      <c r="B42" s="4"/>
      <c r="C42" s="4"/>
      <c r="D42" s="4">
        <v>3</v>
      </c>
      <c r="E42" s="4"/>
    </row>
    <row r="43" spans="1:10" ht="31.5" customHeight="1" thickBot="1" x14ac:dyDescent="0.3">
      <c r="A43" s="15" t="s">
        <v>15</v>
      </c>
      <c r="B43" s="16">
        <f>SUM(B37:B42)</f>
        <v>0</v>
      </c>
      <c r="C43" s="16">
        <f t="shared" ref="C43:E43" si="4">SUM(C37:C42)</f>
        <v>6</v>
      </c>
      <c r="D43" s="16">
        <f t="shared" si="4"/>
        <v>9</v>
      </c>
      <c r="E43" s="16">
        <f t="shared" si="4"/>
        <v>0</v>
      </c>
    </row>
    <row r="44" spans="1:10" ht="31.5" customHeight="1" thickBot="1" x14ac:dyDescent="0.3">
      <c r="A44" s="17" t="s">
        <v>16</v>
      </c>
      <c r="B44" s="18">
        <f>SUM(B43/6)</f>
        <v>0</v>
      </c>
      <c r="C44" s="18">
        <f t="shared" ref="C44:E44" si="5">SUM(C43/6)</f>
        <v>1</v>
      </c>
      <c r="D44" s="18">
        <f t="shared" si="5"/>
        <v>1.5</v>
      </c>
      <c r="E44" s="18">
        <f t="shared" si="5"/>
        <v>0</v>
      </c>
    </row>
    <row r="45" spans="1:10" ht="18.75" customHeight="1" x14ac:dyDescent="0.25">
      <c r="A45" s="8"/>
    </row>
    <row r="46" spans="1:10" ht="18.75" customHeight="1" x14ac:dyDescent="0.25">
      <c r="A46" s="8"/>
    </row>
    <row r="47" spans="1:10" ht="18.75" customHeight="1" thickBot="1" x14ac:dyDescent="0.3">
      <c r="A47" s="8"/>
    </row>
    <row r="48" spans="1:10" ht="18.75" customHeight="1" thickBot="1" x14ac:dyDescent="0.3">
      <c r="A48" s="31" t="s">
        <v>7</v>
      </c>
      <c r="B48" s="32"/>
      <c r="C48" s="32"/>
      <c r="D48" s="32"/>
      <c r="E48" s="33"/>
    </row>
    <row r="49" spans="1:10" ht="10.5" customHeight="1" thickBot="1" x14ac:dyDescent="0.3">
      <c r="A49" s="8"/>
    </row>
    <row r="50" spans="1:10" ht="20.25" customHeight="1" thickBot="1" x14ac:dyDescent="0.3">
      <c r="A50" s="9" t="s">
        <v>0</v>
      </c>
      <c r="B50" s="10" t="s">
        <v>2</v>
      </c>
      <c r="C50" s="10" t="s">
        <v>1</v>
      </c>
      <c r="D50" s="10" t="s">
        <v>3</v>
      </c>
      <c r="E50" s="10" t="s">
        <v>9</v>
      </c>
    </row>
    <row r="51" spans="1:10" ht="12" customHeight="1" thickBot="1" x14ac:dyDescent="0.3">
      <c r="A51" s="8"/>
    </row>
    <row r="52" spans="1:10" ht="33" customHeight="1" thickBot="1" x14ac:dyDescent="0.3">
      <c r="A52" s="14" t="s">
        <v>28</v>
      </c>
      <c r="B52" s="4"/>
      <c r="C52" s="4">
        <v>2</v>
      </c>
      <c r="D52" s="4"/>
      <c r="E52" s="4"/>
    </row>
    <row r="53" spans="1:10" ht="33" customHeight="1" thickBot="1" x14ac:dyDescent="0.3">
      <c r="A53" s="14" t="s">
        <v>29</v>
      </c>
      <c r="B53" s="4"/>
      <c r="C53" s="4">
        <v>2</v>
      </c>
      <c r="D53" s="4"/>
      <c r="E53" s="4"/>
      <c r="G53" s="10" t="s">
        <v>2</v>
      </c>
      <c r="H53" s="10" t="s">
        <v>1</v>
      </c>
      <c r="I53" s="10" t="s">
        <v>3</v>
      </c>
      <c r="J53" s="10" t="s">
        <v>9</v>
      </c>
    </row>
    <row r="54" spans="1:10" ht="33" customHeight="1" thickBot="1" x14ac:dyDescent="0.3">
      <c r="A54" s="14" t="s">
        <v>30</v>
      </c>
      <c r="B54" s="4"/>
      <c r="C54" s="4"/>
      <c r="D54" s="4">
        <v>3</v>
      </c>
      <c r="E54" s="4"/>
      <c r="G54" s="27">
        <f>B57</f>
        <v>0.25</v>
      </c>
      <c r="H54" s="27">
        <f>C57</f>
        <v>1</v>
      </c>
      <c r="I54" s="27">
        <f>D57</f>
        <v>0.75</v>
      </c>
      <c r="J54" s="27">
        <f>E57</f>
        <v>0</v>
      </c>
    </row>
    <row r="55" spans="1:10" ht="33" customHeight="1" thickBot="1" x14ac:dyDescent="0.3">
      <c r="A55" s="14" t="s">
        <v>31</v>
      </c>
      <c r="B55" s="4">
        <v>1</v>
      </c>
      <c r="C55" s="4"/>
      <c r="D55" s="4"/>
      <c r="E55" s="4"/>
    </row>
    <row r="56" spans="1:10" ht="30" customHeight="1" thickBot="1" x14ac:dyDescent="0.3">
      <c r="A56" s="15" t="s">
        <v>15</v>
      </c>
      <c r="B56" s="16">
        <f>SUM(B52:B55)</f>
        <v>1</v>
      </c>
      <c r="C56" s="16">
        <f t="shared" ref="C56:E56" si="6">SUM(C52:C55)</f>
        <v>4</v>
      </c>
      <c r="D56" s="16">
        <f t="shared" si="6"/>
        <v>3</v>
      </c>
      <c r="E56" s="16">
        <f t="shared" si="6"/>
        <v>0</v>
      </c>
    </row>
    <row r="57" spans="1:10" ht="30.75" customHeight="1" thickBot="1" x14ac:dyDescent="0.3">
      <c r="A57" s="17" t="s">
        <v>16</v>
      </c>
      <c r="B57" s="18">
        <f>SUM(B56/4)</f>
        <v>0.25</v>
      </c>
      <c r="C57" s="18">
        <f t="shared" ref="C57:E57" si="7">SUM(C56/4)</f>
        <v>1</v>
      </c>
      <c r="D57" s="18">
        <f t="shared" si="7"/>
        <v>0.75</v>
      </c>
      <c r="E57" s="18">
        <f t="shared" si="7"/>
        <v>0</v>
      </c>
    </row>
    <row r="58" spans="1:10" ht="18.75" customHeight="1" x14ac:dyDescent="0.25">
      <c r="A58" s="8"/>
    </row>
    <row r="59" spans="1:10" ht="18.75" customHeight="1" thickBot="1" x14ac:dyDescent="0.3">
      <c r="A59" s="8"/>
    </row>
    <row r="60" spans="1:10" ht="115.5" customHeight="1" thickBot="1" x14ac:dyDescent="0.3">
      <c r="A60" s="20" t="s">
        <v>33</v>
      </c>
      <c r="B60" s="21" t="s">
        <v>2</v>
      </c>
      <c r="C60" s="21" t="s">
        <v>1</v>
      </c>
      <c r="D60" s="21" t="s">
        <v>3</v>
      </c>
      <c r="E60" s="21" t="s">
        <v>9</v>
      </c>
    </row>
    <row r="61" spans="1:10" ht="30.75" customHeight="1" thickBot="1" x14ac:dyDescent="0.3">
      <c r="A61" s="15" t="s">
        <v>15</v>
      </c>
      <c r="B61" s="16">
        <f>SUM(B16+B28+B43+B56)</f>
        <v>1</v>
      </c>
      <c r="C61" s="16">
        <f>SUM(C16+C28+C43+C56)</f>
        <v>14</v>
      </c>
      <c r="D61" s="16">
        <f>SUM(D16+D28+D43+D56)</f>
        <v>33</v>
      </c>
      <c r="E61" s="16">
        <f>SUM(E16+E28+E43+E56)</f>
        <v>0</v>
      </c>
      <c r="G61" s="10" t="s">
        <v>2</v>
      </c>
      <c r="H61" s="10" t="s">
        <v>1</v>
      </c>
      <c r="I61" s="10" t="s">
        <v>3</v>
      </c>
      <c r="J61" s="10" t="s">
        <v>9</v>
      </c>
    </row>
    <row r="62" spans="1:10" ht="45" customHeight="1" thickBot="1" x14ac:dyDescent="0.3">
      <c r="A62" s="22" t="s">
        <v>16</v>
      </c>
      <c r="B62" s="23">
        <f>SUM(B61*1)/19</f>
        <v>5.2631578947368418E-2</v>
      </c>
      <c r="C62" s="23">
        <f t="shared" ref="C62:E62" si="8">SUM(C61*1)/19</f>
        <v>0.73684210526315785</v>
      </c>
      <c r="D62" s="23">
        <f t="shared" si="8"/>
        <v>1.736842105263158</v>
      </c>
      <c r="E62" s="23">
        <f t="shared" si="8"/>
        <v>0</v>
      </c>
      <c r="F62" s="24"/>
      <c r="G62" s="27">
        <f>B62</f>
        <v>5.2631578947368418E-2</v>
      </c>
      <c r="H62" s="27">
        <f>C62</f>
        <v>0.73684210526315785</v>
      </c>
      <c r="I62" s="27">
        <f>D62</f>
        <v>1.736842105263158</v>
      </c>
      <c r="J62" s="27">
        <f>E62</f>
        <v>0</v>
      </c>
    </row>
    <row r="63" spans="1:10" ht="18.75" customHeight="1" x14ac:dyDescent="0.25">
      <c r="A63" s="8"/>
    </row>
    <row r="64" spans="1:10" ht="18.75" customHeight="1" x14ac:dyDescent="0.25">
      <c r="A64" s="8"/>
    </row>
    <row r="65" spans="1:10" ht="18.75" customHeight="1" x14ac:dyDescent="0.25">
      <c r="A65" s="8"/>
    </row>
    <row r="66" spans="1:10" ht="18.75" customHeight="1" x14ac:dyDescent="0.25">
      <c r="A66" s="8"/>
    </row>
    <row r="67" spans="1:10" ht="18.75" customHeight="1" x14ac:dyDescent="0.25">
      <c r="A67" s="8"/>
    </row>
    <row r="68" spans="1:10" ht="18.75" customHeight="1" x14ac:dyDescent="0.25">
      <c r="A68" s="8"/>
    </row>
    <row r="69" spans="1:10" ht="18.75" customHeight="1" x14ac:dyDescent="0.25">
      <c r="A69" s="8"/>
      <c r="F69" s="25"/>
      <c r="G69" s="26" t="s">
        <v>35</v>
      </c>
      <c r="H69" s="26" t="s">
        <v>34</v>
      </c>
      <c r="I69" s="26" t="s">
        <v>36</v>
      </c>
      <c r="J69" s="26" t="s">
        <v>37</v>
      </c>
    </row>
    <row r="70" spans="1:10" ht="18.75" customHeight="1" x14ac:dyDescent="0.25">
      <c r="A70" s="8"/>
      <c r="F70" s="25" t="s">
        <v>2</v>
      </c>
      <c r="G70" s="27">
        <f>B17</f>
        <v>0</v>
      </c>
      <c r="H70" s="27">
        <f>B29</f>
        <v>0</v>
      </c>
      <c r="I70" s="27">
        <f>B44</f>
        <v>0</v>
      </c>
      <c r="J70" s="27">
        <f>B57</f>
        <v>0.25</v>
      </c>
    </row>
    <row r="71" spans="1:10" ht="18.75" customHeight="1" x14ac:dyDescent="0.25">
      <c r="A71" s="8"/>
      <c r="F71" s="25" t="s">
        <v>1</v>
      </c>
      <c r="G71" s="27">
        <f>C17</f>
        <v>0.4</v>
      </c>
      <c r="H71" s="27">
        <f>C29</f>
        <v>0.5</v>
      </c>
      <c r="I71" s="27">
        <f>C57</f>
        <v>1</v>
      </c>
      <c r="J71" s="27">
        <f>C57</f>
        <v>1</v>
      </c>
    </row>
    <row r="72" spans="1:10" ht="18.75" customHeight="1" x14ac:dyDescent="0.25">
      <c r="A72" s="8"/>
      <c r="F72" s="25" t="s">
        <v>3</v>
      </c>
      <c r="G72" s="27">
        <f>D17</f>
        <v>2.4</v>
      </c>
      <c r="H72" s="27">
        <f>D29</f>
        <v>2.25</v>
      </c>
      <c r="I72" s="27">
        <f>D44</f>
        <v>1.5</v>
      </c>
      <c r="J72" s="27">
        <f>D57</f>
        <v>0.75</v>
      </c>
    </row>
    <row r="73" spans="1:10" ht="18.75" customHeight="1" x14ac:dyDescent="0.25">
      <c r="A73" s="8"/>
      <c r="F73" s="25" t="s">
        <v>38</v>
      </c>
      <c r="G73" s="27">
        <f>E17</f>
        <v>0</v>
      </c>
      <c r="H73" s="27">
        <f>E29</f>
        <v>0</v>
      </c>
      <c r="I73" s="27">
        <f>E44</f>
        <v>0</v>
      </c>
      <c r="J73" s="27">
        <f>E57</f>
        <v>0</v>
      </c>
    </row>
    <row r="74" spans="1:10" ht="18.75" customHeight="1" x14ac:dyDescent="0.25"/>
    <row r="75" spans="1:10" ht="18.75" customHeight="1" x14ac:dyDescent="0.25"/>
    <row r="76" spans="1:10" ht="18.75" customHeight="1" x14ac:dyDescent="0.25"/>
    <row r="77" spans="1:10" ht="18.75" customHeight="1" x14ac:dyDescent="0.25"/>
    <row r="78" spans="1:10" ht="18.75" customHeight="1" x14ac:dyDescent="0.25"/>
    <row r="79" spans="1:10" ht="18.75" customHeight="1" x14ac:dyDescent="0.25"/>
    <row r="80" spans="1:1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</sheetData>
  <sheetProtection password="CC7B" sheet="1" objects="1" scenarios="1"/>
  <mergeCells count="6">
    <mergeCell ref="A7:E7"/>
    <mergeCell ref="A20:E20"/>
    <mergeCell ref="A33:E33"/>
    <mergeCell ref="A48:E48"/>
    <mergeCell ref="A1:E1"/>
    <mergeCell ref="A5:E5"/>
  </mergeCells>
  <pageMargins left="0.7" right="0.7" top="0.75" bottom="0.75" header="0.3" footer="0.3"/>
  <pageSetup paperSize="5" orientation="landscape" horizont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6" sqref="J16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Calculo</vt:lpstr>
      <vt:lpstr>Hoja3</vt:lpstr>
    </vt:vector>
  </TitlesOfParts>
  <Company>RevolucionUnattended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Manuel</cp:lastModifiedBy>
  <cp:lastPrinted>2016-06-28T01:27:44Z</cp:lastPrinted>
  <dcterms:created xsi:type="dcterms:W3CDTF">2009-06-21T21:34:51Z</dcterms:created>
  <dcterms:modified xsi:type="dcterms:W3CDTF">2016-06-28T01:34:34Z</dcterms:modified>
</cp:coreProperties>
</file>